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2\Cuenta Pública 2022\"/>
    </mc:Choice>
  </mc:AlternateContent>
  <xr:revisionPtr revIDLastSave="0" documentId="13_ncr:1_{848C1D2F-72B3-4E71-AE55-FD29DBC94BA6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EAEPED_OG!$B$2:$H$166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42" i="1"/>
  <c r="H43" i="1"/>
  <c r="H44" i="1"/>
  <c r="H45" i="1"/>
  <c r="H46" i="1"/>
  <c r="H47" i="1"/>
  <c r="H48" i="1"/>
  <c r="H49" i="1"/>
  <c r="H41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E43" i="1"/>
  <c r="E44" i="1"/>
  <c r="E45" i="1"/>
  <c r="E46" i="1"/>
  <c r="E47" i="1"/>
  <c r="E48" i="1"/>
  <c r="E49" i="1"/>
  <c r="E4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C10" i="1" l="1"/>
  <c r="C160" i="1" s="1"/>
  <c r="F10" i="1"/>
  <c r="F160" i="1" s="1"/>
  <c r="G10" i="1"/>
  <c r="G160" i="1" s="1"/>
  <c r="D10" i="1"/>
  <c r="D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<sst xmlns="http://schemas.openxmlformats.org/spreadsheetml/2006/main" count="167" uniqueCount="94">
  <si>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</si>
  <si>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</si>
  <si>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</si>
  <si>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</si>
  <si>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</si>
  <si>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</si>
  <si>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</si>
  <si>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</si>
  <si>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</si>
  <si>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</si>
  <si>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</si>
  <si>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</si>
  <si>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</si>
  <si>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</si>
  <si>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</si>
  <si>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</si>
  <si>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</si>
  <si>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</si>
  <si>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</si>
  <si>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</si>
  <si>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</si>
  <si>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</si>
  <si>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</si>
  <si>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</si>
  <si>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</si>
  <si>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</si>
  <si>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</si>
  <si>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</si>
  <si>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</si>
  <si>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</si>
  <si>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</si>
  <si>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</si>
  <si>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</si>
  <si>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</si>
  <si>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</si>
  <si>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</si>
  <si>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</si>
  <si>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</si>
  <si>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</si>
  <si>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</si>
  <si>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</si>
  <si>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</si>
  <si>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</si>
  <si>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</si>
  <si>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</si>
  <si>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</si>
  <si>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</si>
  <si>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</si>
  <si>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</si>
  <si>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</si>
  <si>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</si>
  <si>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</si>
  <si>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</si>
  <si>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</si>
  <si>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</si>
  <si>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</si>
  <si>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</si>
  <si>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</si>
  <si>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</si>
  <si>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</si>
  <si>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</si>
  <si>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</si>
  <si>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</si>
  <si>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</si>
  <si>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</si>
  <si>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</si>
  <si>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</si>
  <si>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</si>
  <si>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</si>
  <si>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</si>
  <si>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</si>
  <si>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</si>
  <si>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</si>
  <si>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</si>
  <si>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</si>
  <si>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</si>
  <si>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</si>
  <si>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</si>
  <si>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</si>
  <si>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</si>
  <si>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</si>
  <si>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</si>
  <si>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</si>
  <si>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</si>
  <si>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</si>
  <si>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</si>
  <si>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</si>
  <si>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</si>
  <si>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Nombre del Ente Público (a) INSTITUTO DE APOYO AL DESARROLLO TECNOLÓGICO</t>
  </si>
  <si>
    <t>Del 01 de enero al 31 de diciembre de 2022 (b)</t>
  </si>
  <si>
    <t>Ing. Sergio Mancinas Peña</t>
  </si>
  <si>
    <t>Lic. Edgar Luis Magallanes Rocha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</si>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</sst>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6" fillId="0" borderId="0" xfId="0" applyFont="1" applyProtection="1">
      <protection locked="0"/>
    </xf>
    <xf numFmtId="49" fontId="7" fillId="0" borderId="0" xfId="0" applyNumberFormat="1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45" zoomScale="90" zoomScaleNormal="90" workbookViewId="0">
      <selection activeCell="B166" sqref="B2:H166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77321582</v>
      </c>
      <c r="D10" s="8">
        <f>SUM(D12,D20,D30,D40,D50,D60,D64,D73,D77)</f>
        <v>27710886</v>
      </c>
      <c r="E10" s="28">
        <f t="shared" ref="E10:H10" si="0">SUM(E12,E20,E30,E40,E50,E60,E64,E73,E77)</f>
        <v>105032468</v>
      </c>
      <c r="F10" s="8">
        <f t="shared" si="0"/>
        <v>101009353</v>
      </c>
      <c r="G10" s="8">
        <f t="shared" si="0"/>
        <v>101009367.06999998</v>
      </c>
      <c r="H10" s="28">
        <f t="shared" si="0"/>
        <v>4023115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60202116</v>
      </c>
      <c r="D12" s="7">
        <f>SUM(D13:D19)</f>
        <v>23503574</v>
      </c>
      <c r="E12" s="29">
        <f t="shared" ref="E12:H12" si="1">SUM(E13:E19)</f>
        <v>83705690</v>
      </c>
      <c r="F12" s="7">
        <f t="shared" si="1"/>
        <v>80550548</v>
      </c>
      <c r="G12" s="7">
        <f t="shared" si="1"/>
        <v>80550551.519999981</v>
      </c>
      <c r="H12" s="29">
        <f t="shared" si="1"/>
        <v>3155142</v>
      </c>
    </row>
    <row r="13" spans="2:9" ht="24" x14ac:dyDescent="0.2">
      <c r="B13" s="10" t="s">
        <v>14</v>
      </c>
      <c r="C13" s="26">
        <v>44302806</v>
      </c>
      <c r="D13" s="25">
        <v>-30676715</v>
      </c>
      <c r="E13" s="30">
        <f>SUM(C13:D13)</f>
        <v>13626091</v>
      </c>
      <c r="F13" s="26">
        <v>12469362</v>
      </c>
      <c r="G13" s="26">
        <v>12469362.01</v>
      </c>
      <c r="H13" s="34">
        <f>SUM(E13-F13)</f>
        <v>1156729</v>
      </c>
    </row>
    <row r="14" spans="2:9" ht="22.9" customHeight="1" x14ac:dyDescent="0.2">
      <c r="B14" s="10" t="s">
        <v>15</v>
      </c>
      <c r="C14" s="26">
        <v>0</v>
      </c>
      <c r="D14" s="25">
        <v>52347752</v>
      </c>
      <c r="E14" s="30">
        <f t="shared" ref="E14:E79" si="2">SUM(C14:D14)</f>
        <v>52347752</v>
      </c>
      <c r="F14" s="26">
        <v>50443583</v>
      </c>
      <c r="G14" s="26">
        <v>50443583.759999998</v>
      </c>
      <c r="H14" s="34">
        <f t="shared" ref="H14:H79" si="3">SUM(E14-F14)</f>
        <v>1904169</v>
      </c>
    </row>
    <row r="15" spans="2:9" x14ac:dyDescent="0.2">
      <c r="B15" s="10" t="s">
        <v>16</v>
      </c>
      <c r="C15" s="26">
        <v>10126145</v>
      </c>
      <c r="D15" s="25">
        <v>2079118</v>
      </c>
      <c r="E15" s="30">
        <f t="shared" si="2"/>
        <v>12205263</v>
      </c>
      <c r="F15" s="26">
        <v>12197017</v>
      </c>
      <c r="G15" s="26">
        <v>12197017.91</v>
      </c>
      <c r="H15" s="34">
        <f t="shared" si="3"/>
        <v>8246</v>
      </c>
    </row>
    <row r="16" spans="2:9" x14ac:dyDescent="0.2">
      <c r="B16" s="10" t="s">
        <v>17</v>
      </c>
      <c r="C16" s="26">
        <v>3512630</v>
      </c>
      <c r="D16" s="25">
        <v>-1953720</v>
      </c>
      <c r="E16" s="30">
        <f t="shared" si="2"/>
        <v>1558910</v>
      </c>
      <c r="F16" s="26">
        <v>1540868</v>
      </c>
      <c r="G16" s="26">
        <v>1540868.13</v>
      </c>
      <c r="H16" s="34">
        <f t="shared" si="3"/>
        <v>18042</v>
      </c>
    </row>
    <row r="17" spans="2:8" x14ac:dyDescent="0.2">
      <c r="B17" s="10" t="s">
        <v>18</v>
      </c>
      <c r="C17" s="26">
        <v>186691</v>
      </c>
      <c r="D17" s="25">
        <v>1469222</v>
      </c>
      <c r="E17" s="30">
        <f t="shared" si="2"/>
        <v>1655913</v>
      </c>
      <c r="F17" s="26">
        <v>1666065</v>
      </c>
      <c r="G17" s="26">
        <v>1666065.97</v>
      </c>
      <c r="H17" s="34">
        <f t="shared" si="3"/>
        <v>-10152</v>
      </c>
    </row>
    <row r="18" spans="2:8" x14ac:dyDescent="0.2">
      <c r="B18" s="10" t="s">
        <v>19</v>
      </c>
      <c r="C18" s="26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6">
        <v>2073844</v>
      </c>
      <c r="D19" s="25">
        <v>237917</v>
      </c>
      <c r="E19" s="30">
        <f t="shared" si="2"/>
        <v>2311761</v>
      </c>
      <c r="F19" s="26">
        <v>2233653</v>
      </c>
      <c r="G19" s="26">
        <v>2233653.7400000002</v>
      </c>
      <c r="H19" s="34">
        <f t="shared" si="3"/>
        <v>78108</v>
      </c>
    </row>
    <row r="20" spans="2:8" s="9" customFormat="1" ht="24" x14ac:dyDescent="0.2">
      <c r="B20" s="12" t="s">
        <v>21</v>
      </c>
      <c r="C20" s="7">
        <f>SUM(C21:C29)</f>
        <v>4171275</v>
      </c>
      <c r="D20" s="7">
        <f t="shared" ref="D20:H20" si="4">SUM(D21:D29)</f>
        <v>1280556</v>
      </c>
      <c r="E20" s="29">
        <f t="shared" si="4"/>
        <v>5451831</v>
      </c>
      <c r="F20" s="7">
        <f t="shared" si="4"/>
        <v>5445134</v>
      </c>
      <c r="G20" s="7">
        <f t="shared" si="4"/>
        <v>5445138.8300000001</v>
      </c>
      <c r="H20" s="29">
        <f t="shared" si="4"/>
        <v>6697</v>
      </c>
    </row>
    <row r="21" spans="2:8" ht="24" x14ac:dyDescent="0.2">
      <c r="B21" s="10" t="s">
        <v>22</v>
      </c>
      <c r="C21" s="26">
        <v>3064785</v>
      </c>
      <c r="D21" s="25">
        <v>286645</v>
      </c>
      <c r="E21" s="30">
        <f t="shared" si="2"/>
        <v>3351430</v>
      </c>
      <c r="F21" s="26">
        <v>3348278</v>
      </c>
      <c r="G21" s="26">
        <v>3348278.88</v>
      </c>
      <c r="H21" s="34">
        <f t="shared" si="3"/>
        <v>3152</v>
      </c>
    </row>
    <row r="22" spans="2:8" x14ac:dyDescent="0.2">
      <c r="B22" s="10" t="s">
        <v>23</v>
      </c>
      <c r="C22" s="26">
        <v>0</v>
      </c>
      <c r="D22" s="25">
        <v>355071</v>
      </c>
      <c r="E22" s="30">
        <f t="shared" si="2"/>
        <v>355071</v>
      </c>
      <c r="F22" s="26">
        <v>352846</v>
      </c>
      <c r="G22" s="26">
        <v>352846.4</v>
      </c>
      <c r="H22" s="34">
        <f t="shared" si="3"/>
        <v>2225</v>
      </c>
    </row>
    <row r="23" spans="2:8" ht="24" x14ac:dyDescent="0.2">
      <c r="B23" s="10" t="s">
        <v>24</v>
      </c>
      <c r="C23" s="26">
        <v>550000</v>
      </c>
      <c r="D23" s="25">
        <v>-549504</v>
      </c>
      <c r="E23" s="30">
        <f t="shared" si="2"/>
        <v>496</v>
      </c>
      <c r="F23" s="26">
        <v>495</v>
      </c>
      <c r="G23" s="26">
        <v>495.27</v>
      </c>
      <c r="H23" s="34">
        <f t="shared" si="3"/>
        <v>1</v>
      </c>
    </row>
    <row r="24" spans="2:8" ht="24" x14ac:dyDescent="0.2">
      <c r="B24" s="10" t="s">
        <v>25</v>
      </c>
      <c r="C24" s="26">
        <v>550000</v>
      </c>
      <c r="D24" s="25">
        <v>52732</v>
      </c>
      <c r="E24" s="30">
        <f t="shared" si="2"/>
        <v>602732</v>
      </c>
      <c r="F24" s="26">
        <v>601790</v>
      </c>
      <c r="G24" s="26">
        <v>601790.56999999995</v>
      </c>
      <c r="H24" s="34">
        <f t="shared" si="3"/>
        <v>942</v>
      </c>
    </row>
    <row r="25" spans="2:8" ht="23.45" customHeight="1" x14ac:dyDescent="0.2">
      <c r="B25" s="10" t="s">
        <v>26</v>
      </c>
      <c r="C25" s="26">
        <v>0</v>
      </c>
      <c r="D25" s="25">
        <v>16632</v>
      </c>
      <c r="E25" s="30">
        <f t="shared" si="2"/>
        <v>16632</v>
      </c>
      <c r="F25" s="26">
        <v>16632</v>
      </c>
      <c r="G25" s="26">
        <v>16632.87</v>
      </c>
      <c r="H25" s="34">
        <f t="shared" si="3"/>
        <v>0</v>
      </c>
    </row>
    <row r="26" spans="2:8" x14ac:dyDescent="0.2">
      <c r="B26" s="10" t="s">
        <v>27</v>
      </c>
      <c r="C26" s="26">
        <v>0</v>
      </c>
      <c r="D26" s="25">
        <v>432992</v>
      </c>
      <c r="E26" s="30">
        <f t="shared" si="2"/>
        <v>432992</v>
      </c>
      <c r="F26" s="26">
        <v>432991</v>
      </c>
      <c r="G26" s="26">
        <v>432991.63</v>
      </c>
      <c r="H26" s="34">
        <f t="shared" si="3"/>
        <v>1</v>
      </c>
    </row>
    <row r="27" spans="2:8" ht="24" x14ac:dyDescent="0.2">
      <c r="B27" s="10" t="s">
        <v>28</v>
      </c>
      <c r="C27" s="26">
        <v>0</v>
      </c>
      <c r="D27" s="25">
        <v>180981</v>
      </c>
      <c r="E27" s="30">
        <f t="shared" si="2"/>
        <v>180981</v>
      </c>
      <c r="F27" s="26">
        <v>180979</v>
      </c>
      <c r="G27" s="26">
        <v>180979.87</v>
      </c>
      <c r="H27" s="34">
        <f t="shared" si="3"/>
        <v>2</v>
      </c>
    </row>
    <row r="28" spans="2:8" ht="12" customHeight="1" x14ac:dyDescent="0.2">
      <c r="B28" s="10" t="s">
        <v>29</v>
      </c>
      <c r="C28" s="26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6">
        <v>6490</v>
      </c>
      <c r="D29" s="25">
        <v>505007</v>
      </c>
      <c r="E29" s="30">
        <f t="shared" si="2"/>
        <v>511497</v>
      </c>
      <c r="F29" s="26">
        <v>511123</v>
      </c>
      <c r="G29" s="26">
        <v>511123.34</v>
      </c>
      <c r="H29" s="34">
        <f t="shared" si="3"/>
        <v>374</v>
      </c>
    </row>
    <row r="30" spans="2:8" s="9" customFormat="1" ht="24" x14ac:dyDescent="0.2">
      <c r="B30" s="12" t="s">
        <v>31</v>
      </c>
      <c r="C30" s="7">
        <f>SUM(C31:C39)</f>
        <v>11748191</v>
      </c>
      <c r="D30" s="7">
        <f t="shared" ref="D30:H30" si="5">SUM(D31:D39)</f>
        <v>1971926</v>
      </c>
      <c r="E30" s="29">
        <f t="shared" si="5"/>
        <v>13720117</v>
      </c>
      <c r="F30" s="7">
        <f t="shared" si="5"/>
        <v>13536858</v>
      </c>
      <c r="G30" s="7">
        <f t="shared" si="5"/>
        <v>13536862.620000001</v>
      </c>
      <c r="H30" s="29">
        <f t="shared" si="5"/>
        <v>183259</v>
      </c>
    </row>
    <row r="31" spans="2:8" x14ac:dyDescent="0.2">
      <c r="B31" s="10" t="s">
        <v>32</v>
      </c>
      <c r="C31" s="26">
        <v>5532849</v>
      </c>
      <c r="D31" s="25">
        <v>-2050754</v>
      </c>
      <c r="E31" s="30">
        <f t="shared" si="2"/>
        <v>3482095</v>
      </c>
      <c r="F31" s="26">
        <v>3441386</v>
      </c>
      <c r="G31" s="26">
        <v>3441386.87</v>
      </c>
      <c r="H31" s="34">
        <f t="shared" si="3"/>
        <v>40709</v>
      </c>
    </row>
    <row r="32" spans="2:8" x14ac:dyDescent="0.2">
      <c r="B32" s="10" t="s">
        <v>33</v>
      </c>
      <c r="C32" s="26">
        <v>500000</v>
      </c>
      <c r="D32" s="25">
        <v>1525709</v>
      </c>
      <c r="E32" s="30">
        <f t="shared" si="2"/>
        <v>2025709</v>
      </c>
      <c r="F32" s="26">
        <v>1997904</v>
      </c>
      <c r="G32" s="26">
        <v>1997904.56</v>
      </c>
      <c r="H32" s="34">
        <f t="shared" si="3"/>
        <v>27805</v>
      </c>
    </row>
    <row r="33" spans="2:8" ht="24" x14ac:dyDescent="0.2">
      <c r="B33" s="10" t="s">
        <v>34</v>
      </c>
      <c r="C33" s="26">
        <v>2837721</v>
      </c>
      <c r="D33" s="25">
        <v>511321</v>
      </c>
      <c r="E33" s="30">
        <f t="shared" si="2"/>
        <v>3349042</v>
      </c>
      <c r="F33" s="26">
        <v>3246473</v>
      </c>
      <c r="G33" s="26">
        <v>3246473.43</v>
      </c>
      <c r="H33" s="34">
        <f t="shared" si="3"/>
        <v>102569</v>
      </c>
    </row>
    <row r="34" spans="2:8" ht="24.6" customHeight="1" x14ac:dyDescent="0.2">
      <c r="B34" s="10" t="s">
        <v>35</v>
      </c>
      <c r="C34" s="26">
        <v>0</v>
      </c>
      <c r="D34" s="25">
        <v>528570</v>
      </c>
      <c r="E34" s="30">
        <f t="shared" si="2"/>
        <v>528570</v>
      </c>
      <c r="F34" s="26">
        <v>526547</v>
      </c>
      <c r="G34" s="26">
        <v>526547.16</v>
      </c>
      <c r="H34" s="34">
        <f t="shared" si="3"/>
        <v>2023</v>
      </c>
    </row>
    <row r="35" spans="2:8" ht="24" x14ac:dyDescent="0.2">
      <c r="B35" s="10" t="s">
        <v>36</v>
      </c>
      <c r="C35" s="26">
        <v>500000</v>
      </c>
      <c r="D35" s="25">
        <v>1869074</v>
      </c>
      <c r="E35" s="30">
        <f t="shared" si="2"/>
        <v>2369074</v>
      </c>
      <c r="F35" s="26">
        <v>2364943</v>
      </c>
      <c r="G35" s="26">
        <v>2364943.42</v>
      </c>
      <c r="H35" s="34">
        <f t="shared" si="3"/>
        <v>4131</v>
      </c>
    </row>
    <row r="36" spans="2:8" ht="24" x14ac:dyDescent="0.2">
      <c r="B36" s="10" t="s">
        <v>37</v>
      </c>
      <c r="C36" s="26">
        <v>0</v>
      </c>
      <c r="D36" s="25">
        <v>129508</v>
      </c>
      <c r="E36" s="30">
        <f t="shared" si="2"/>
        <v>129508</v>
      </c>
      <c r="F36" s="26">
        <v>129492</v>
      </c>
      <c r="G36" s="26">
        <v>129492.24</v>
      </c>
      <c r="H36" s="34">
        <f t="shared" si="3"/>
        <v>16</v>
      </c>
    </row>
    <row r="37" spans="2:8" x14ac:dyDescent="0.2">
      <c r="B37" s="10" t="s">
        <v>38</v>
      </c>
      <c r="C37" s="26">
        <v>0</v>
      </c>
      <c r="D37" s="25">
        <v>1339485</v>
      </c>
      <c r="E37" s="30">
        <f t="shared" si="2"/>
        <v>1339485</v>
      </c>
      <c r="F37" s="26">
        <v>1335159</v>
      </c>
      <c r="G37" s="26">
        <v>1335159.92</v>
      </c>
      <c r="H37" s="34">
        <f t="shared" si="3"/>
        <v>4326</v>
      </c>
    </row>
    <row r="38" spans="2:8" x14ac:dyDescent="0.2">
      <c r="B38" s="10" t="s">
        <v>39</v>
      </c>
      <c r="C38" s="26">
        <v>0</v>
      </c>
      <c r="D38" s="25">
        <v>141639</v>
      </c>
      <c r="E38" s="30">
        <f t="shared" si="2"/>
        <v>141639</v>
      </c>
      <c r="F38" s="26">
        <v>141453</v>
      </c>
      <c r="G38" s="26">
        <v>141453.04999999999</v>
      </c>
      <c r="H38" s="34">
        <f t="shared" si="3"/>
        <v>186</v>
      </c>
    </row>
    <row r="39" spans="2:8" x14ac:dyDescent="0.2">
      <c r="B39" s="10" t="s">
        <v>40</v>
      </c>
      <c r="C39" s="26">
        <v>2377621</v>
      </c>
      <c r="D39" s="25">
        <v>-2022626</v>
      </c>
      <c r="E39" s="30">
        <f t="shared" si="2"/>
        <v>354995</v>
      </c>
      <c r="F39" s="26">
        <v>353501</v>
      </c>
      <c r="G39" s="26">
        <v>353501.97</v>
      </c>
      <c r="H39" s="34">
        <f t="shared" si="3"/>
        <v>1494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1200000</v>
      </c>
      <c r="D50" s="7">
        <f t="shared" ref="D50:H50" si="7">SUM(D51:D59)</f>
        <v>954830</v>
      </c>
      <c r="E50" s="29">
        <f t="shared" si="7"/>
        <v>2154830</v>
      </c>
      <c r="F50" s="7">
        <f t="shared" si="7"/>
        <v>1476813</v>
      </c>
      <c r="G50" s="7">
        <f t="shared" si="7"/>
        <v>1476814.0999999999</v>
      </c>
      <c r="H50" s="29">
        <f t="shared" si="7"/>
        <v>678017</v>
      </c>
    </row>
    <row r="51" spans="2:8" x14ac:dyDescent="0.2">
      <c r="B51" s="10" t="s">
        <v>52</v>
      </c>
      <c r="C51" s="26">
        <v>1200000</v>
      </c>
      <c r="D51" s="25">
        <v>-14447</v>
      </c>
      <c r="E51" s="30">
        <f t="shared" si="2"/>
        <v>1185553</v>
      </c>
      <c r="F51" s="26">
        <v>601899</v>
      </c>
      <c r="G51" s="26">
        <v>601899.92000000004</v>
      </c>
      <c r="H51" s="34">
        <f t="shared" si="3"/>
        <v>583654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814900</v>
      </c>
      <c r="E54" s="30">
        <f t="shared" si="2"/>
        <v>814900</v>
      </c>
      <c r="F54" s="26">
        <v>814900</v>
      </c>
      <c r="G54" s="26">
        <v>814900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154377</v>
      </c>
      <c r="E56" s="30">
        <f t="shared" si="2"/>
        <v>154377</v>
      </c>
      <c r="F56" s="26">
        <v>60014</v>
      </c>
      <c r="G56" s="26">
        <v>60014.18</v>
      </c>
      <c r="H56" s="34">
        <f t="shared" si="3"/>
        <v>94363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77321582</v>
      </c>
      <c r="D160" s="24">
        <f t="shared" ref="D160:G160" si="28">SUM(D10,D85)</f>
        <v>27710886</v>
      </c>
      <c r="E160" s="32">
        <f>SUM(E10,E85)</f>
        <v>105032468</v>
      </c>
      <c r="F160" s="24">
        <f t="shared" si="28"/>
        <v>101009353</v>
      </c>
      <c r="G160" s="24">
        <f t="shared" si="28"/>
        <v>101009367.06999998</v>
      </c>
      <c r="H160" s="32">
        <f>SUM(H10,H85)</f>
        <v>4023115</v>
      </c>
    </row>
    <row r="161" spans="2:6" s="35" customFormat="1" x14ac:dyDescent="0.2"/>
    <row r="162" spans="2:6" s="35" customFormat="1" x14ac:dyDescent="0.2"/>
    <row r="163" spans="2:6" s="35" customFormat="1" x14ac:dyDescent="0.2"/>
    <row r="164" spans="2:6" s="55" customFormat="1" x14ac:dyDescent="0.2"/>
    <row r="165" spans="2:6" s="55" customFormat="1" x14ac:dyDescent="0.2">
      <c r="B165" s="56" t="s">
        <v>90</v>
      </c>
      <c r="C165" s="56"/>
      <c r="D165" s="57"/>
      <c r="F165" s="57" t="s">
        <v>91</v>
      </c>
    </row>
    <row r="166" spans="2:6" s="55" customFormat="1" x14ac:dyDescent="0.2">
      <c r="B166" s="56" t="s">
        <v>92</v>
      </c>
      <c r="C166" s="56"/>
      <c r="D166" s="57"/>
      <c r="F166" s="57" t="s">
        <v>93</v>
      </c>
    </row>
    <row r="167" spans="2:6" s="35" customFormat="1" x14ac:dyDescent="0.2"/>
    <row r="168" spans="2:6" s="35" customFormat="1" x14ac:dyDescent="0.2"/>
    <row r="169" spans="2:6" s="35" customFormat="1" x14ac:dyDescent="0.2"/>
    <row r="170" spans="2:6" s="35" customFormat="1" x14ac:dyDescent="0.2"/>
    <row r="171" spans="2:6" s="35" customFormat="1" x14ac:dyDescent="0.2"/>
    <row r="172" spans="2:6" s="35" customFormat="1" x14ac:dyDescent="0.2"/>
    <row r="173" spans="2:6" s="35" customFormat="1" x14ac:dyDescent="0.2"/>
    <row r="174" spans="2:6" s="35" customFormat="1" x14ac:dyDescent="0.2"/>
    <row r="175" spans="2:6" s="35" customFormat="1" x14ac:dyDescent="0.2"/>
    <row r="176" spans="2: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10">
    <mergeCell ref="B165:C165"/>
    <mergeCell ref="B166:C166"/>
    <mergeCell ref="B7:B8"/>
    <mergeCell ref="C7:G7"/>
    <mergeCell ref="H7:H8"/>
    <mergeCell ref="B2:H2"/>
    <mergeCell ref="B3:H3"/>
    <mergeCell ref="B4:H4"/>
    <mergeCell ref="B5:H5"/>
    <mergeCell ref="B6:H6"/>
  </mergeCells>
  <pageMargins left="1.04" right="0.23622047244094491" top="0.74803149606299213" bottom="0.74803149606299213" header="0.31496062992125984" footer="0.31496062992125984"/>
  <pageSetup scale="77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2023-02-07T15:20:36Z</cp:lastPrinted>
  <dcterms:created xsi:type="dcterms:W3CDTF">2020-01-08T21:14:59Z</dcterms:created>
  <dcterms:modified xsi:type="dcterms:W3CDTF">2023-02-07T15:20:37Z</dcterms:modified>
</cp:coreProperties>
</file>